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rnhameastergatepc.sharepoint.com/Shared Documents/Finances/Budget and Precept/"/>
    </mc:Choice>
  </mc:AlternateContent>
  <xr:revisionPtr revIDLastSave="420" documentId="8_{CA0F2B83-1ED5-4B70-A650-0CD1CDAB9532}" xr6:coauthVersionLast="47" xr6:coauthVersionMax="47" xr10:uidLastSave="{5274BF48-F2B0-4F5D-BF2E-1F9FC7E7F6C5}"/>
  <bookViews>
    <workbookView xWindow="-110" yWindow="-110" windowWidth="19420" windowHeight="10420" xr2:uid="{00000000-000D-0000-FFFF-FFFF00000000}"/>
  </bookViews>
  <sheets>
    <sheet name="Budget 2026-26" sheetId="1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13" i="1" l="1"/>
  <c r="D13" i="1"/>
  <c r="E66" i="1" l="1"/>
  <c r="E55" i="1"/>
  <c r="E33" i="1"/>
  <c r="E68" i="1" l="1"/>
  <c r="E69" i="1" s="1"/>
  <c r="D66" i="1" l="1"/>
  <c r="D68" i="1" s="1"/>
  <c r="D69" i="1" l="1"/>
</calcChain>
</file>

<file path=xl/sharedStrings.xml><?xml version="1.0" encoding="utf-8"?>
<sst xmlns="http://schemas.openxmlformats.org/spreadsheetml/2006/main" count="128" uniqueCount="118">
  <si>
    <t>BARNHAM &amp; EASTERGATE PARISH COUNCIL</t>
  </si>
  <si>
    <t>Notes</t>
  </si>
  <si>
    <t>Budget for 2025/26</t>
  </si>
  <si>
    <t>Comments on proposed budget /actuals figures where appropriate</t>
  </si>
  <si>
    <t>INCOME</t>
  </si>
  <si>
    <t>Barnham &amp; Eastergate Community Trust</t>
  </si>
  <si>
    <t>Eastergate Sportsfield &amp; Pavilion</t>
  </si>
  <si>
    <t>Field and Pavilion income £1760  ECC £1500 Trojans</t>
  </si>
  <si>
    <t>VAT Refunds</t>
  </si>
  <si>
    <t>No figure included</t>
  </si>
  <si>
    <t>Precept</t>
  </si>
  <si>
    <t>Taxbase for 2025/26 is 2522 (2442 last year) on Band D Tax payment last year £77.15 2% increase would raise payment to £77.40</t>
  </si>
  <si>
    <t>MISC receipts</t>
  </si>
  <si>
    <t>interest on savings account based on 2024/25 figure</t>
  </si>
  <si>
    <t>TOTAL INCOME</t>
  </si>
  <si>
    <t>EXPENDITURE</t>
  </si>
  <si>
    <t>Administration</t>
  </si>
  <si>
    <t>Staff</t>
  </si>
  <si>
    <t>includes increments +3% payrise + NI employer rise (roughly £2800 for all staff)  &amp; £2222 litterpicker with increase of minimum wage level</t>
  </si>
  <si>
    <t>Pension payments</t>
  </si>
  <si>
    <t>Employer contribution</t>
  </si>
  <si>
    <t>IT Support inc. website</t>
  </si>
  <si>
    <t>inc 365 licences, IT support, DPO, website email,  increased security requirements</t>
  </si>
  <si>
    <t>Subscriptions</t>
  </si>
  <si>
    <t>WSALC, Parish online, ICO</t>
  </si>
  <si>
    <t>Grants &amp; Donations</t>
  </si>
  <si>
    <t xml:space="preserve">Equipment Purchase </t>
  </si>
  <si>
    <t>Training</t>
  </si>
  <si>
    <t>inc.payroll and other outside legal advice</t>
  </si>
  <si>
    <t>Insurance</t>
  </si>
  <si>
    <t>Council and Pavilion</t>
  </si>
  <si>
    <t>Councillors Allowances</t>
  </si>
  <si>
    <t>Reserves build-up</t>
  </si>
  <si>
    <t>VAT recoverable</t>
  </si>
  <si>
    <t>Working Group &amp; Minor Projects budgets</t>
  </si>
  <si>
    <t>Communications Working Group</t>
  </si>
  <si>
    <t>Project Budget</t>
  </si>
  <si>
    <t>Planning and Environment Committee</t>
  </si>
  <si>
    <t>People, Places, Spaces</t>
  </si>
  <si>
    <t>Community Resilence Team</t>
  </si>
  <si>
    <t>Maintenance and Community Facilities</t>
  </si>
  <si>
    <t>Murrells Field and Eastergate Sportsfield</t>
  </si>
  <si>
    <t>Grass/hedges/inspections</t>
  </si>
  <si>
    <t>Other Parish Council maintenance</t>
  </si>
  <si>
    <t xml:space="preserve">general maintenance </t>
  </si>
  <si>
    <t>inc footpath trimming, minor tree works etc</t>
  </si>
  <si>
    <t xml:space="preserve">Tree Pruning </t>
  </si>
  <si>
    <t>Tree work costs may be required for Murrells Field</t>
  </si>
  <si>
    <t>Dog bin contract with ADC</t>
  </si>
  <si>
    <t>Street Lighting</t>
  </si>
  <si>
    <t>Electricity supply</t>
  </si>
  <si>
    <t>Maintenance</t>
  </si>
  <si>
    <t>Barnham Community Centre costs</t>
  </si>
  <si>
    <t>PWLB Repayments</t>
  </si>
  <si>
    <t>Eastergate Sports Pavilion</t>
  </si>
  <si>
    <t>Utilities</t>
  </si>
  <si>
    <t>TOTAL EXPENDITURE</t>
  </si>
  <si>
    <t>Surplus between Income and Expenditure</t>
  </si>
  <si>
    <t>that figure of course includes a £5k to move to reserves</t>
  </si>
  <si>
    <t>2024 to 2025</t>
  </si>
  <si>
    <t>2023 to 2024</t>
  </si>
  <si>
    <t>Parish</t>
  </si>
  <si>
    <t>Tax Base Band D</t>
  </si>
  <si>
    <t>Local Charge Band D Tax</t>
  </si>
  <si>
    <t>£</t>
  </si>
  <si>
    <t>Dwellings</t>
  </si>
  <si>
    <t>Aldingbourne</t>
  </si>
  <si>
    <t>Aldwick</t>
  </si>
  <si>
    <t>Angmering</t>
  </si>
  <si>
    <t>Arundel</t>
  </si>
  <si>
    <t>Barnham and Eastergate</t>
  </si>
  <si>
    <t>Bersted</t>
  </si>
  <si>
    <t>Bognor Regis</t>
  </si>
  <si>
    <t>Burpham</t>
  </si>
  <si>
    <t>Clapham</t>
  </si>
  <si>
    <t>Climping</t>
  </si>
  <si>
    <t>East Preston</t>
  </si>
  <si>
    <t>Felpham</t>
  </si>
  <si>
    <t>Ferring</t>
  </si>
  <si>
    <t>Findon</t>
  </si>
  <si>
    <t>Ford</t>
  </si>
  <si>
    <t>Houghton</t>
  </si>
  <si>
    <t>Kingston</t>
  </si>
  <si>
    <t>Littlehampton</t>
  </si>
  <si>
    <t>Lyminster</t>
  </si>
  <si>
    <t>Madehurst</t>
  </si>
  <si>
    <t>Middleton</t>
  </si>
  <si>
    <t>Pagham</t>
  </si>
  <si>
    <t>Patching</t>
  </si>
  <si>
    <t>Poling</t>
  </si>
  <si>
    <t>Rustington</t>
  </si>
  <si>
    <t>130,26</t>
  </si>
  <si>
    <t>Slindon</t>
  </si>
  <si>
    <t>South Stoke</t>
  </si>
  <si>
    <t>Walberton</t>
  </si>
  <si>
    <t>Warningcamp</t>
  </si>
  <si>
    <t>Yapton</t>
  </si>
  <si>
    <t>Total</t>
  </si>
  <si>
    <t>Actuals 2024/25 as of  31-03-25</t>
  </si>
  <si>
    <t>Budget 2025/26</t>
  </si>
  <si>
    <t>CIL Receipts</t>
  </si>
  <si>
    <t xml:space="preserve">Restricted Grants </t>
  </si>
  <si>
    <t>GTR grant anticipated for station project</t>
  </si>
  <si>
    <t>Office costs</t>
  </si>
  <si>
    <t>Refit of Parish Office</t>
  </si>
  <si>
    <t>13 x £688.80 if approved</t>
  </si>
  <si>
    <t>rollover of £1000 on top of £1500 figure inc in budget gives a £2500 figure</t>
  </si>
  <si>
    <t>Increased by £500 as last year budget was £1500 overspend</t>
  </si>
  <si>
    <t>Leave at £5000 despite £500 overspend</t>
  </si>
  <si>
    <t>Budget for 2024-25 was £3k but suggest no rollover as we agreed a larger budget anyway</t>
  </si>
  <si>
    <t>Leave as agreed as in 2024-25 exceptional costs for tree works and fencing gave above budget total</t>
  </si>
  <si>
    <t>Major Projects CIL/S106/Grant funded</t>
  </si>
  <si>
    <t>no budget figure included as all projects will be funded from monies held in savings account</t>
  </si>
  <si>
    <t>Minor Projects not grant funded eligible</t>
  </si>
  <si>
    <t>General Expenses</t>
  </si>
  <si>
    <t>costs that don't clearly fit into another budget heading</t>
  </si>
  <si>
    <t>Legal and professional fees inc Audit</t>
  </si>
  <si>
    <t>Although funds are anticipated they are not actually included in the budget as they are ring-fenced for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</si>
</sst>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[$-809]General"/>
    <numFmt numFmtId="165" formatCode="[$£-809]#,##0.00;[Red]&quot;-&quot;[$£-809]#,##0.00"/>
    <numFmt numFmtId="166" formatCode="&quot;£&quot;#,##0"/>
    <numFmt numFmtId="167" formatCode="&quot;£&quot;#,##0.00&quot;  Estimated precept&quot;"/>
    <numFmt numFmtId="168" formatCode="&quot;£&quot;#,##0.00\ &quot;Band D Precept&quot;;[Red]\-&quot;£&quot;#,##0.00\ &quot;Band D Precept&quot;"/>
    <numFmt numFmtId="169" formatCode="0.0%"/>
    <numFmt numFmtId="170" formatCode="&quot;£&quot;#,##0,&quot;k&quot;"/>
  </numFmts>
  <fonts count="2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4.4"/>
      <color rgb="FFFFFFFF"/>
      <name val="Arial"/>
      <family val="2"/>
    </font>
    <font>
      <sz val="8"/>
      <color rgb="FF3F3F3F"/>
      <name val="Arial"/>
      <family val="2"/>
    </font>
    <font>
      <sz val="14.4"/>
      <color rgb="FF3F3F3F"/>
      <name val="Arial"/>
      <family val="2"/>
    </font>
    <font>
      <b/>
      <sz val="14.4"/>
      <color rgb="FF3F3F3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6499B"/>
        <bgColor indexed="64"/>
      </patternFill>
    </fill>
    <fill>
      <patternFill patternType="solid">
        <fgColor rgb="FFF9F9FC"/>
        <bgColor indexed="64"/>
      </patternFill>
    </fill>
    <fill>
      <patternFill patternType="solid">
        <fgColor rgb="FFEEF0F7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6877B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10" fillId="0" borderId="0"/>
    <xf numFmtId="0" fontId="15" fillId="0" borderId="1" applyNumberFormat="0" applyFill="0" applyAlignment="0" applyProtection="0"/>
  </cellStyleXfs>
  <cellXfs count="52">
    <xf numFmtId="0" fontId="0" fillId="0" borderId="0" xfId="0"/>
    <xf numFmtId="164" fontId="4" fillId="0" borderId="0" xfId="1" applyFont="1" applyProtection="1"/>
    <xf numFmtId="164" fontId="1" fillId="0" borderId="0" xfId="1" applyProtection="1"/>
    <xf numFmtId="164" fontId="5" fillId="0" borderId="0" xfId="1" applyFont="1" applyProtection="1"/>
    <xf numFmtId="164" fontId="7" fillId="0" borderId="0" xfId="1" applyFont="1" applyProtection="1"/>
    <xf numFmtId="164" fontId="6" fillId="0" borderId="0" xfId="1" applyFont="1" applyProtection="1"/>
    <xf numFmtId="0" fontId="8" fillId="0" borderId="0" xfId="0" applyFont="1"/>
    <xf numFmtId="0" fontId="9" fillId="0" borderId="0" xfId="0" applyFont="1"/>
    <xf numFmtId="164" fontId="1" fillId="0" borderId="0" xfId="1" applyAlignment="1" applyProtection="1">
      <alignment vertical="top"/>
    </xf>
    <xf numFmtId="164" fontId="6" fillId="0" borderId="0" xfId="1" applyFont="1" applyAlignment="1" applyProtection="1">
      <alignment vertical="top"/>
    </xf>
    <xf numFmtId="6" fontId="1" fillId="0" borderId="0" xfId="1" applyNumberFormat="1" applyProtection="1"/>
    <xf numFmtId="6" fontId="6" fillId="0" borderId="0" xfId="1" applyNumberFormat="1" applyFont="1" applyProtection="1"/>
    <xf numFmtId="6" fontId="1" fillId="0" borderId="0" xfId="1" applyNumberFormat="1" applyAlignment="1" applyProtection="1">
      <alignment vertical="top"/>
    </xf>
    <xf numFmtId="166" fontId="11" fillId="0" borderId="0" xfId="6" applyNumberFormat="1" applyFont="1" applyAlignment="1">
      <alignment vertical="top" wrapText="1"/>
    </xf>
    <xf numFmtId="168" fontId="12" fillId="0" borderId="0" xfId="1" applyNumberFormat="1" applyFont="1" applyAlignment="1" applyProtection="1">
      <alignment horizontal="left" wrapText="1"/>
    </xf>
    <xf numFmtId="164" fontId="12" fillId="0" borderId="0" xfId="1" applyFont="1" applyProtection="1"/>
    <xf numFmtId="164" fontId="12" fillId="0" borderId="0" xfId="1" applyFont="1" applyAlignment="1" applyProtection="1">
      <alignment wrapText="1"/>
    </xf>
    <xf numFmtId="166" fontId="13" fillId="0" borderId="0" xfId="6" applyNumberFormat="1" applyFont="1" applyAlignment="1">
      <alignment vertical="top" wrapText="1"/>
    </xf>
    <xf numFmtId="164" fontId="14" fillId="0" borderId="0" xfId="1" applyFont="1" applyProtection="1"/>
    <xf numFmtId="164" fontId="14" fillId="0" borderId="0" xfId="1" applyFont="1" applyAlignment="1" applyProtection="1">
      <alignment wrapText="1"/>
    </xf>
    <xf numFmtId="164" fontId="12" fillId="0" borderId="0" xfId="1" applyFont="1" applyAlignment="1" applyProtection="1">
      <alignment vertical="top" wrapText="1"/>
    </xf>
    <xf numFmtId="0" fontId="0" fillId="0" borderId="0" xfId="0" applyAlignment="1">
      <alignment vertical="top"/>
    </xf>
    <xf numFmtId="164" fontId="6" fillId="0" borderId="0" xfId="1" applyFont="1" applyAlignment="1" applyProtection="1">
      <alignment horizontal="left" vertical="top"/>
    </xf>
    <xf numFmtId="169" fontId="1" fillId="0" borderId="0" xfId="1" applyNumberFormat="1" applyAlignment="1" applyProtection="1">
      <alignment vertical="top"/>
    </xf>
    <xf numFmtId="170" fontId="1" fillId="0" borderId="0" xfId="1" applyNumberFormat="1" applyProtection="1"/>
    <xf numFmtId="6" fontId="6" fillId="0" borderId="0" xfId="1" applyNumberFormat="1" applyFont="1" applyAlignment="1" applyProtection="1">
      <alignment vertical="top"/>
    </xf>
    <xf numFmtId="6" fontId="6" fillId="0" borderId="0" xfId="1" applyNumberFormat="1" applyFont="1" applyAlignment="1" applyProtection="1">
      <alignment horizontal="right" vertical="top"/>
    </xf>
    <xf numFmtId="168" fontId="12" fillId="0" borderId="0" xfId="1" applyNumberFormat="1" applyFont="1" applyAlignment="1" applyProtection="1">
      <alignment horizontal="left" vertical="top" wrapText="1"/>
    </xf>
    <xf numFmtId="167" fontId="12" fillId="0" borderId="0" xfId="1" applyNumberFormat="1" applyFont="1" applyAlignment="1" applyProtection="1">
      <alignment horizontal="left" vertical="top" wrapText="1"/>
    </xf>
    <xf numFmtId="164" fontId="6" fillId="0" borderId="0" xfId="1" applyFont="1" applyAlignment="1" applyProtection="1">
      <alignment horizontal="left" wrapText="1"/>
    </xf>
    <xf numFmtId="4" fontId="0" fillId="0" borderId="0" xfId="0" applyNumberFormat="1"/>
    <xf numFmtId="164" fontId="14" fillId="0" borderId="0" xfId="1" applyFont="1" applyAlignment="1" applyProtection="1">
      <alignment horizontal="left" wrapText="1"/>
    </xf>
    <xf numFmtId="0" fontId="17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3" fontId="18" fillId="4" borderId="3" xfId="0" applyNumberFormat="1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3" fontId="19" fillId="4" borderId="3" xfId="0" applyNumberFormat="1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3" fontId="18" fillId="3" borderId="3" xfId="0" applyNumberFormat="1" applyFont="1" applyFill="1" applyBorder="1" applyAlignment="1">
      <alignment vertical="top" wrapText="1"/>
    </xf>
    <xf numFmtId="0" fontId="18" fillId="3" borderId="3" xfId="0" applyFont="1" applyFill="1" applyBorder="1" applyAlignment="1">
      <alignment vertical="top" wrapText="1"/>
    </xf>
    <xf numFmtId="3" fontId="19" fillId="3" borderId="3" xfId="0" applyNumberFormat="1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3" fontId="20" fillId="4" borderId="3" xfId="0" applyNumberFormat="1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 wrapText="1"/>
    </xf>
    <xf numFmtId="164" fontId="1" fillId="0" borderId="0" xfId="1" applyAlignment="1" applyProtection="1">
      <alignment wrapText="1"/>
    </xf>
    <xf numFmtId="164" fontId="14" fillId="0" borderId="0" xfId="1" applyFont="1" applyAlignment="1" applyProtection="1">
      <alignment vertical="top" wrapText="1"/>
    </xf>
    <xf numFmtId="0" fontId="9" fillId="0" borderId="0" xfId="0" applyFont="1" applyAlignment="1">
      <alignment vertical="top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6" xr:uid="{533A72CF-E054-4DD1-B933-0DE807FCB208}"/>
    <cellStyle name="Result" xfId="4" xr:uid="{00000000-0005-0000-0000-000004000000}"/>
    <cellStyle name="Result2" xfId="5" xr:uid="{00000000-0005-0000-0000-000005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S108"/>
  <sheetViews>
    <sheetView tabSelected="1" topLeftCell="A58" zoomScaleNormal="100" workbookViewId="0">
      <selection activeCell="F12" sqref="F12"/>
    </sheetView>
  </sheetViews>
  <sheetFormatPr defaultColWidth="8.81640625" defaultRowHeight="14.5" x14ac:dyDescent="0.35"/>
  <cols>
    <col min="1" max="1" width="4.453125" style="2" customWidth="1"/>
    <col min="2" max="2" width="4.81640625" style="2" customWidth="1"/>
    <col min="3" max="3" width="33.26953125" style="2" customWidth="1"/>
    <col min="4" max="4" width="11" style="2" customWidth="1"/>
    <col min="5" max="5" width="15.54296875" style="2" customWidth="1"/>
    <col min="6" max="6" width="42.453125" style="15" customWidth="1"/>
    <col min="7" max="7" width="18.54296875" style="2" customWidth="1"/>
    <col min="8" max="1005" width="8" style="2" customWidth="1"/>
    <col min="1006" max="1006" width="9" customWidth="1"/>
  </cols>
  <sheetData>
    <row r="1" spans="1:1005" ht="18.5" x14ac:dyDescent="0.45">
      <c r="A1" s="1" t="s">
        <v>0</v>
      </c>
      <c r="F1" s="18" t="s">
        <v>1</v>
      </c>
    </row>
    <row r="2" spans="1:1005" ht="15.5" x14ac:dyDescent="0.35">
      <c r="A2" s="3" t="s">
        <v>2</v>
      </c>
    </row>
    <row r="3" spans="1:1005" ht="60" customHeight="1" x14ac:dyDescent="0.35">
      <c r="D3" s="29" t="s">
        <v>98</v>
      </c>
      <c r="E3" s="31" t="s">
        <v>99</v>
      </c>
      <c r="F3" s="19" t="s">
        <v>3</v>
      </c>
      <c r="G3" s="19"/>
    </row>
    <row r="4" spans="1:1005" ht="15.5" x14ac:dyDescent="0.35">
      <c r="A4" s="4" t="s">
        <v>4</v>
      </c>
    </row>
    <row r="6" spans="1:1005" x14ac:dyDescent="0.35">
      <c r="B6" s="9" t="s">
        <v>5</v>
      </c>
      <c r="C6" s="8"/>
      <c r="D6" s="12">
        <v>13000</v>
      </c>
      <c r="E6" s="12">
        <v>12000</v>
      </c>
      <c r="F6" s="20"/>
    </row>
    <row r="7" spans="1:1005" x14ac:dyDescent="0.35">
      <c r="B7" s="9" t="s">
        <v>6</v>
      </c>
      <c r="C7" s="8"/>
      <c r="D7" s="12">
        <v>3775</v>
      </c>
      <c r="E7" s="12">
        <v>3260</v>
      </c>
      <c r="F7" s="13" t="s">
        <v>7</v>
      </c>
    </row>
    <row r="8" spans="1:1005" x14ac:dyDescent="0.35">
      <c r="B8" s="9" t="s">
        <v>101</v>
      </c>
      <c r="C8" s="8"/>
      <c r="D8" s="12">
        <v>12750.92</v>
      </c>
      <c r="E8" s="12">
        <v>0</v>
      </c>
      <c r="F8" s="13" t="s">
        <v>102</v>
      </c>
    </row>
    <row r="9" spans="1:1005" x14ac:dyDescent="0.35">
      <c r="B9" s="9" t="s">
        <v>8</v>
      </c>
      <c r="C9" s="8"/>
      <c r="D9" s="12">
        <v>13949.56</v>
      </c>
      <c r="E9" s="12">
        <v>0</v>
      </c>
      <c r="F9" s="17" t="s">
        <v>9</v>
      </c>
    </row>
    <row r="10" spans="1:1005" s="21" customFormat="1" ht="39.65" customHeight="1" x14ac:dyDescent="0.35">
      <c r="A10" s="8"/>
      <c r="B10" s="9" t="s">
        <v>10</v>
      </c>
      <c r="C10" s="8"/>
      <c r="D10" s="12">
        <v>188400</v>
      </c>
      <c r="E10" s="12">
        <v>195202.8</v>
      </c>
      <c r="F10" s="27" t="s">
        <v>11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</row>
    <row r="11" spans="1:1005" ht="19.5" customHeight="1" x14ac:dyDescent="0.35">
      <c r="B11" s="5" t="s">
        <v>12</v>
      </c>
      <c r="D11" s="10">
        <v>7581</v>
      </c>
      <c r="E11" s="10">
        <v>7200</v>
      </c>
      <c r="F11" s="14" t="s">
        <v>13</v>
      </c>
    </row>
    <row r="12" spans="1:1005" ht="50.5" customHeight="1" x14ac:dyDescent="0.35">
      <c r="B12" s="5" t="s">
        <v>100</v>
      </c>
      <c r="D12" s="10">
        <v>19058.07</v>
      </c>
      <c r="E12" s="10">
        <v>0</v>
      </c>
      <c r="F12" s="14" t="s">
        <v>117</v>
      </c>
    </row>
    <row r="13" spans="1:1005" x14ac:dyDescent="0.35">
      <c r="B13" s="5" t="s">
        <v>14</v>
      </c>
      <c r="C13" s="5"/>
      <c r="D13" s="11">
        <f>SUM(D6:D12)</f>
        <v>258514.55</v>
      </c>
      <c r="E13" s="11">
        <f>SUM(E6:E12)</f>
        <v>217662.8</v>
      </c>
      <c r="G13" s="5"/>
    </row>
    <row r="14" spans="1:1005" x14ac:dyDescent="0.35">
      <c r="D14" s="10"/>
      <c r="E14" s="10"/>
    </row>
    <row r="15" spans="1:1005" x14ac:dyDescent="0.35">
      <c r="A15" s="5" t="s">
        <v>15</v>
      </c>
      <c r="D15" s="10"/>
      <c r="E15" s="10"/>
    </row>
    <row r="16" spans="1:1005" x14ac:dyDescent="0.35">
      <c r="B16" s="5" t="s">
        <v>16</v>
      </c>
      <c r="D16" s="10"/>
      <c r="E16" s="10"/>
    </row>
    <row r="17" spans="1:1007" s="21" customFormat="1" ht="39" x14ac:dyDescent="0.35">
      <c r="A17" s="8"/>
      <c r="B17" s="8"/>
      <c r="C17" s="8" t="s">
        <v>17</v>
      </c>
      <c r="D17" s="12">
        <v>90581.59</v>
      </c>
      <c r="E17" s="12">
        <v>86000</v>
      </c>
      <c r="F17" s="20" t="s">
        <v>18</v>
      </c>
      <c r="G17" s="3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</row>
    <row r="18" spans="1:1007" s="21" customFormat="1" x14ac:dyDescent="0.35">
      <c r="A18" s="8"/>
      <c r="B18" s="8"/>
      <c r="C18" s="8" t="s">
        <v>19</v>
      </c>
      <c r="D18" s="12">
        <v>21241.25</v>
      </c>
      <c r="E18" s="12">
        <v>15000</v>
      </c>
      <c r="F18" s="20" t="s">
        <v>20</v>
      </c>
      <c r="G18" s="3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</row>
    <row r="19" spans="1:1007" x14ac:dyDescent="0.35">
      <c r="C19" s="2" t="s">
        <v>103</v>
      </c>
      <c r="D19" s="10">
        <v>267.85000000000002</v>
      </c>
      <c r="E19" s="10">
        <v>300</v>
      </c>
      <c r="G19" s="30"/>
    </row>
    <row r="20" spans="1:1007" ht="26.5" x14ac:dyDescent="0.35">
      <c r="C20" s="2" t="s">
        <v>21</v>
      </c>
      <c r="D20" s="10">
        <v>3650.4</v>
      </c>
      <c r="E20" s="10">
        <v>5200</v>
      </c>
      <c r="F20" s="16" t="s">
        <v>22</v>
      </c>
      <c r="G20" s="30"/>
    </row>
    <row r="21" spans="1:1007" x14ac:dyDescent="0.35">
      <c r="C21" s="2" t="s">
        <v>23</v>
      </c>
      <c r="D21" s="10">
        <v>2142.2800000000002</v>
      </c>
      <c r="E21" s="10">
        <v>2400</v>
      </c>
      <c r="F21" s="15" t="s">
        <v>24</v>
      </c>
      <c r="G21" s="30"/>
    </row>
    <row r="22" spans="1:1007" x14ac:dyDescent="0.35">
      <c r="C22" s="2" t="s">
        <v>25</v>
      </c>
      <c r="D22" s="10">
        <v>2500</v>
      </c>
      <c r="E22" s="10">
        <v>2500</v>
      </c>
      <c r="G22" s="30"/>
    </row>
    <row r="23" spans="1:1007" s="21" customFormat="1" ht="16.5" customHeight="1" x14ac:dyDescent="0.35">
      <c r="A23" s="8"/>
      <c r="B23" s="8"/>
      <c r="C23" s="8" t="s">
        <v>26</v>
      </c>
      <c r="D23" s="12">
        <v>10476.219999999999</v>
      </c>
      <c r="E23" s="12">
        <v>3000</v>
      </c>
      <c r="F23" s="20" t="s">
        <v>104</v>
      </c>
      <c r="G23" s="3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</row>
    <row r="24" spans="1:1007" ht="16" customHeight="1" x14ac:dyDescent="0.35">
      <c r="C24" s="2" t="s">
        <v>27</v>
      </c>
      <c r="D24" s="10">
        <v>250</v>
      </c>
      <c r="E24" s="10">
        <v>500</v>
      </c>
      <c r="F24" s="16"/>
      <c r="G24" s="30"/>
    </row>
    <row r="25" spans="1:1007" x14ac:dyDescent="0.35">
      <c r="C25" s="2" t="s">
        <v>116</v>
      </c>
      <c r="D25" s="10">
        <v>2815</v>
      </c>
      <c r="E25" s="10">
        <v>4000</v>
      </c>
      <c r="F25" s="15" t="s">
        <v>28</v>
      </c>
      <c r="G25" s="30"/>
    </row>
    <row r="26" spans="1:1007" x14ac:dyDescent="0.35">
      <c r="C26" s="2" t="s">
        <v>29</v>
      </c>
      <c r="D26" s="10">
        <v>1080</v>
      </c>
      <c r="E26" s="10">
        <v>1250</v>
      </c>
      <c r="F26" s="15" t="s">
        <v>30</v>
      </c>
      <c r="G26" s="30"/>
    </row>
    <row r="27" spans="1:1007" x14ac:dyDescent="0.35">
      <c r="C27" s="2" t="s">
        <v>31</v>
      </c>
      <c r="D27" s="10">
        <v>7301.8</v>
      </c>
      <c r="E27" s="10">
        <v>8954</v>
      </c>
      <c r="F27" s="16" t="s">
        <v>105</v>
      </c>
      <c r="G27" s="30"/>
    </row>
    <row r="28" spans="1:1007" x14ac:dyDescent="0.35">
      <c r="C28" s="2" t="s">
        <v>114</v>
      </c>
      <c r="D28" s="10">
        <v>1722.91</v>
      </c>
      <c r="E28" s="10">
        <v>1000</v>
      </c>
      <c r="F28" s="15" t="s">
        <v>115</v>
      </c>
      <c r="G28" s="30"/>
    </row>
    <row r="29" spans="1:1007" ht="29" x14ac:dyDescent="0.35">
      <c r="C29" s="47" t="s">
        <v>113</v>
      </c>
      <c r="D29" s="10">
        <v>0</v>
      </c>
      <c r="E29" s="10">
        <v>3000</v>
      </c>
      <c r="F29" s="16"/>
      <c r="G29" s="30"/>
    </row>
    <row r="30" spans="1:1007" ht="26.5" x14ac:dyDescent="0.35">
      <c r="C30" s="47" t="s">
        <v>111</v>
      </c>
      <c r="D30" s="10">
        <v>39645</v>
      </c>
      <c r="E30" s="10">
        <v>0</v>
      </c>
      <c r="F30" s="16" t="s">
        <v>112</v>
      </c>
      <c r="G30" s="30"/>
    </row>
    <row r="31" spans="1:1007" s="21" customFormat="1" ht="20.5" customHeight="1" x14ac:dyDescent="0.35">
      <c r="A31" s="8"/>
      <c r="B31" s="8"/>
      <c r="C31" s="8" t="s">
        <v>32</v>
      </c>
      <c r="D31" s="12">
        <v>0</v>
      </c>
      <c r="E31" s="12">
        <v>5000</v>
      </c>
      <c r="G31" s="30"/>
      <c r="H31" s="5"/>
      <c r="I31" s="5"/>
      <c r="J31" s="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</row>
    <row r="32" spans="1:1007" x14ac:dyDescent="0.35">
      <c r="C32" s="2" t="s">
        <v>33</v>
      </c>
      <c r="D32" s="10">
        <v>11071.99</v>
      </c>
      <c r="E32" s="10">
        <v>0</v>
      </c>
      <c r="F32" s="20"/>
      <c r="G32" s="23"/>
      <c r="H32" s="23"/>
      <c r="I32" s="23"/>
      <c r="J32" s="23"/>
      <c r="ALR32" s="2"/>
      <c r="ALS32" s="2"/>
    </row>
    <row r="33" spans="1:1007" x14ac:dyDescent="0.35">
      <c r="D33" s="11">
        <f>SUM(D17:D32)</f>
        <v>194746.28999999998</v>
      </c>
      <c r="E33" s="11">
        <f>SUM(E17:E32)</f>
        <v>138104</v>
      </c>
      <c r="F33" s="18"/>
      <c r="G33" s="24"/>
      <c r="H33" s="24"/>
      <c r="I33" s="24"/>
      <c r="J33" s="24"/>
      <c r="ALR33" s="2"/>
      <c r="ALS33" s="2"/>
    </row>
    <row r="34" spans="1:1007" x14ac:dyDescent="0.35">
      <c r="D34" s="11"/>
      <c r="E34" s="11"/>
      <c r="F34" s="18"/>
      <c r="G34" s="24"/>
      <c r="H34" s="24"/>
      <c r="I34" s="24"/>
      <c r="J34" s="24"/>
      <c r="ALR34" s="2"/>
      <c r="ALS34" s="2"/>
    </row>
    <row r="35" spans="1:1007" x14ac:dyDescent="0.35">
      <c r="B35" s="5" t="s">
        <v>34</v>
      </c>
      <c r="D35" s="11"/>
      <c r="E35" s="11"/>
      <c r="F35" s="18"/>
      <c r="G35" s="24"/>
      <c r="H35" s="24"/>
      <c r="I35" s="24"/>
      <c r="J35" s="24"/>
      <c r="ALR35" s="2"/>
      <c r="ALS35" s="2"/>
    </row>
    <row r="36" spans="1:1007" x14ac:dyDescent="0.35">
      <c r="B36" s="5"/>
      <c r="D36" s="11"/>
      <c r="E36" s="11"/>
      <c r="F36" s="18"/>
      <c r="G36" s="24"/>
      <c r="H36" s="24"/>
      <c r="I36" s="24"/>
      <c r="J36" s="24"/>
      <c r="ALR36" s="2"/>
      <c r="ALS36" s="2"/>
    </row>
    <row r="37" spans="1:1007" x14ac:dyDescent="0.35">
      <c r="B37" s="5" t="s">
        <v>35</v>
      </c>
      <c r="D37" s="11"/>
      <c r="E37" s="11"/>
      <c r="F37" s="18"/>
      <c r="G37" s="24"/>
      <c r="H37" s="24"/>
      <c r="I37" s="24"/>
      <c r="J37" s="24"/>
      <c r="ALR37" s="2"/>
      <c r="ALS37" s="2"/>
    </row>
    <row r="38" spans="1:1007" ht="25.5" customHeight="1" x14ac:dyDescent="0.35">
      <c r="C38" s="2" t="s">
        <v>36</v>
      </c>
      <c r="D38" s="11">
        <v>1989</v>
      </c>
      <c r="E38" s="11">
        <v>2500</v>
      </c>
      <c r="F38" s="16" t="s">
        <v>106</v>
      </c>
      <c r="G38" s="24"/>
      <c r="H38" s="24"/>
      <c r="I38" s="24"/>
      <c r="J38" s="24"/>
      <c r="ALR38" s="2"/>
      <c r="ALS38" s="2"/>
    </row>
    <row r="39" spans="1:1007" x14ac:dyDescent="0.35">
      <c r="B39" s="5" t="s">
        <v>37</v>
      </c>
      <c r="D39" s="11"/>
      <c r="E39" s="11"/>
      <c r="F39" s="18"/>
    </row>
    <row r="40" spans="1:1007" s="21" customFormat="1" ht="16.5" customHeight="1" x14ac:dyDescent="0.35">
      <c r="A40" s="8"/>
      <c r="B40" s="8"/>
      <c r="C40" s="8" t="s">
        <v>36</v>
      </c>
      <c r="D40" s="25">
        <v>3554.61</v>
      </c>
      <c r="E40" s="25">
        <v>3000</v>
      </c>
      <c r="F40" s="20" t="s">
        <v>107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</row>
    <row r="41" spans="1:1007" x14ac:dyDescent="0.35">
      <c r="B41" s="5" t="s">
        <v>38</v>
      </c>
      <c r="D41" s="11"/>
      <c r="E41" s="11"/>
      <c r="F41" s="18"/>
    </row>
    <row r="42" spans="1:1007" s="21" customFormat="1" ht="21" customHeight="1" x14ac:dyDescent="0.35">
      <c r="A42" s="8"/>
      <c r="B42" s="8"/>
      <c r="C42" s="8" t="s">
        <v>36</v>
      </c>
      <c r="D42" s="25">
        <v>5418.87</v>
      </c>
      <c r="E42" s="25">
        <v>5000</v>
      </c>
      <c r="F42" s="20" t="s">
        <v>108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</row>
    <row r="43" spans="1:1007" s="21" customFormat="1" ht="18" customHeight="1" x14ac:dyDescent="0.35">
      <c r="A43" s="8"/>
      <c r="B43" s="9" t="s">
        <v>39</v>
      </c>
      <c r="C43" s="8"/>
      <c r="D43" s="25"/>
      <c r="E43" s="25"/>
      <c r="F43" s="20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</row>
    <row r="44" spans="1:1007" s="21" customFormat="1" ht="27" customHeight="1" x14ac:dyDescent="0.35">
      <c r="A44" s="8"/>
      <c r="B44" s="8"/>
      <c r="C44" s="8" t="s">
        <v>36</v>
      </c>
      <c r="D44" s="25">
        <v>1989</v>
      </c>
      <c r="E44" s="25">
        <v>8000</v>
      </c>
      <c r="F44" s="20" t="s">
        <v>109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</row>
    <row r="45" spans="1:1007" s="21" customFormat="1" ht="15" customHeight="1" x14ac:dyDescent="0.35">
      <c r="A45" s="8"/>
      <c r="B45" s="8"/>
      <c r="C45" s="8"/>
      <c r="D45" s="25"/>
      <c r="E45" s="25"/>
      <c r="F45" s="2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</row>
    <row r="46" spans="1:1007" s="49" customFormat="1" ht="15" customHeight="1" x14ac:dyDescent="0.35">
      <c r="A46" s="9"/>
      <c r="B46" s="9" t="s">
        <v>40</v>
      </c>
      <c r="C46" s="9"/>
      <c r="D46" s="25"/>
      <c r="E46" s="25"/>
      <c r="F46" s="4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</row>
    <row r="47" spans="1:1007" s="49" customFormat="1" ht="15" customHeight="1" x14ac:dyDescent="0.35">
      <c r="A47" s="9"/>
      <c r="B47" s="9"/>
      <c r="C47" s="9"/>
      <c r="D47" s="25"/>
      <c r="E47" s="25"/>
      <c r="F47" s="4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</row>
    <row r="48" spans="1:1007" x14ac:dyDescent="0.35">
      <c r="B48" s="5" t="s">
        <v>41</v>
      </c>
      <c r="D48" s="11"/>
      <c r="E48" s="11"/>
      <c r="F48" s="18"/>
    </row>
    <row r="49" spans="1:1005" s="21" customFormat="1" ht="26" x14ac:dyDescent="0.35">
      <c r="A49" s="8"/>
      <c r="B49" s="8"/>
      <c r="C49" s="8" t="s">
        <v>42</v>
      </c>
      <c r="D49" s="25">
        <v>19027.48</v>
      </c>
      <c r="E49" s="25">
        <v>15000</v>
      </c>
      <c r="F49" s="20" t="s">
        <v>110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</row>
    <row r="50" spans="1:1005" x14ac:dyDescent="0.35">
      <c r="D50" s="10"/>
      <c r="E50" s="10"/>
    </row>
    <row r="51" spans="1:1005" x14ac:dyDescent="0.35">
      <c r="B51" s="5" t="s">
        <v>43</v>
      </c>
      <c r="D51" s="10"/>
      <c r="E51" s="10"/>
    </row>
    <row r="52" spans="1:1005" x14ac:dyDescent="0.35">
      <c r="C52" s="2" t="s">
        <v>44</v>
      </c>
      <c r="D52" s="10">
        <v>4120</v>
      </c>
      <c r="E52" s="10">
        <v>4000</v>
      </c>
      <c r="F52" s="15" t="s">
        <v>45</v>
      </c>
    </row>
    <row r="53" spans="1:1005" s="21" customFormat="1" ht="21.65" customHeight="1" x14ac:dyDescent="0.35">
      <c r="A53" s="8"/>
      <c r="B53" s="8"/>
      <c r="C53" s="8" t="s">
        <v>46</v>
      </c>
      <c r="D53" s="12">
        <v>2200</v>
      </c>
      <c r="E53" s="12">
        <v>3500</v>
      </c>
      <c r="F53" s="20" t="s">
        <v>47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</row>
    <row r="54" spans="1:1005" x14ac:dyDescent="0.35">
      <c r="C54" s="2" t="s">
        <v>48</v>
      </c>
      <c r="D54" s="10">
        <v>70</v>
      </c>
      <c r="E54" s="10">
        <v>70</v>
      </c>
    </row>
    <row r="55" spans="1:1005" x14ac:dyDescent="0.35">
      <c r="D55" s="11">
        <v>7080.24</v>
      </c>
      <c r="E55" s="11">
        <f>SUM(E52:E54)</f>
        <v>7570</v>
      </c>
    </row>
    <row r="56" spans="1:1005" x14ac:dyDescent="0.35">
      <c r="B56" s="5" t="s">
        <v>49</v>
      </c>
      <c r="D56" s="10"/>
      <c r="E56" s="10"/>
    </row>
    <row r="57" spans="1:1005" x14ac:dyDescent="0.35">
      <c r="C57" s="2" t="s">
        <v>50</v>
      </c>
      <c r="D57" s="10">
        <v>1119.53</v>
      </c>
      <c r="E57" s="10">
        <v>1500</v>
      </c>
    </row>
    <row r="58" spans="1:1005" x14ac:dyDescent="0.35">
      <c r="C58" s="2" t="s">
        <v>51</v>
      </c>
      <c r="D58" s="10">
        <v>2896.74</v>
      </c>
      <c r="E58" s="10">
        <v>3000</v>
      </c>
    </row>
    <row r="59" spans="1:1005" x14ac:dyDescent="0.35">
      <c r="D59" s="11">
        <v>4543.87</v>
      </c>
      <c r="E59" s="11">
        <v>4500</v>
      </c>
      <c r="F59" s="18"/>
    </row>
    <row r="60" spans="1:1005" x14ac:dyDescent="0.35">
      <c r="B60" s="5" t="s">
        <v>52</v>
      </c>
      <c r="D60" s="10"/>
      <c r="E60" s="10"/>
    </row>
    <row r="61" spans="1:1005" x14ac:dyDescent="0.35">
      <c r="C61" s="2" t="s">
        <v>53</v>
      </c>
      <c r="D61" s="11">
        <v>29261</v>
      </c>
      <c r="E61" s="11">
        <v>29261</v>
      </c>
      <c r="F61" s="18"/>
    </row>
    <row r="62" spans="1:1005" x14ac:dyDescent="0.35">
      <c r="D62" s="11"/>
      <c r="E62" s="11"/>
      <c r="F62" s="18"/>
    </row>
    <row r="63" spans="1:1005" x14ac:dyDescent="0.35">
      <c r="B63" s="5" t="s">
        <v>54</v>
      </c>
      <c r="D63" s="11"/>
      <c r="E63" s="11"/>
      <c r="F63" s="18"/>
    </row>
    <row r="64" spans="1:1005" x14ac:dyDescent="0.35">
      <c r="B64" s="5"/>
      <c r="C64" s="2" t="s">
        <v>51</v>
      </c>
      <c r="D64" s="10">
        <v>2639.9</v>
      </c>
      <c r="E64" s="10">
        <v>1500</v>
      </c>
    </row>
    <row r="65" spans="1:1006" s="21" customFormat="1" ht="18.649999999999999" customHeight="1" x14ac:dyDescent="0.35">
      <c r="A65" s="8"/>
      <c r="B65" s="9"/>
      <c r="C65" s="8" t="s">
        <v>55</v>
      </c>
      <c r="D65" s="12">
        <v>2714.34</v>
      </c>
      <c r="E65" s="12">
        <v>2700</v>
      </c>
      <c r="F65" s="20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  <c r="SB65" s="8"/>
      <c r="SC65" s="8"/>
      <c r="SD65" s="8"/>
      <c r="SE65" s="8"/>
      <c r="SF65" s="8"/>
      <c r="SG65" s="8"/>
      <c r="SH65" s="8"/>
      <c r="SI65" s="8"/>
      <c r="SJ65" s="8"/>
      <c r="SK65" s="8"/>
      <c r="SL65" s="8"/>
      <c r="SM65" s="8"/>
      <c r="SN65" s="8"/>
      <c r="SO65" s="8"/>
      <c r="SP65" s="8"/>
      <c r="SQ65" s="8"/>
      <c r="SR65" s="8"/>
      <c r="SS65" s="8"/>
      <c r="ST65" s="8"/>
      <c r="SU65" s="8"/>
      <c r="SV65" s="8"/>
      <c r="SW65" s="8"/>
      <c r="SX65" s="8"/>
      <c r="SY65" s="8"/>
      <c r="SZ65" s="8"/>
      <c r="TA65" s="8"/>
      <c r="TB65" s="8"/>
      <c r="TC65" s="8"/>
      <c r="TD65" s="8"/>
      <c r="TE65" s="8"/>
      <c r="TF65" s="8"/>
      <c r="TG65" s="8"/>
      <c r="TH65" s="8"/>
      <c r="TI65" s="8"/>
      <c r="TJ65" s="8"/>
      <c r="TK65" s="8"/>
      <c r="TL65" s="8"/>
      <c r="TM65" s="8"/>
      <c r="TN65" s="8"/>
      <c r="TO65" s="8"/>
      <c r="TP65" s="8"/>
      <c r="TQ65" s="8"/>
      <c r="TR65" s="8"/>
      <c r="TS65" s="8"/>
      <c r="TT65" s="8"/>
      <c r="TU65" s="8"/>
      <c r="TV65" s="8"/>
      <c r="TW65" s="8"/>
      <c r="TX65" s="8"/>
      <c r="TY65" s="8"/>
      <c r="TZ65" s="8"/>
      <c r="UA65" s="8"/>
      <c r="UB65" s="8"/>
      <c r="UC65" s="8"/>
      <c r="UD65" s="8"/>
      <c r="UE65" s="8"/>
      <c r="UF65" s="8"/>
      <c r="UG65" s="8"/>
      <c r="UH65" s="8"/>
      <c r="UI65" s="8"/>
      <c r="UJ65" s="8"/>
      <c r="UK65" s="8"/>
      <c r="UL65" s="8"/>
      <c r="UM65" s="8"/>
      <c r="UN65" s="8"/>
      <c r="UO65" s="8"/>
      <c r="UP65" s="8"/>
      <c r="UQ65" s="8"/>
      <c r="UR65" s="8"/>
      <c r="US65" s="8"/>
      <c r="UT65" s="8"/>
      <c r="UU65" s="8"/>
      <c r="UV65" s="8"/>
      <c r="UW65" s="8"/>
      <c r="UX65" s="8"/>
      <c r="UY65" s="8"/>
      <c r="UZ65" s="8"/>
      <c r="VA65" s="8"/>
      <c r="VB65" s="8"/>
      <c r="VC65" s="8"/>
      <c r="VD65" s="8"/>
      <c r="VE65" s="8"/>
      <c r="VF65" s="8"/>
      <c r="VG65" s="8"/>
      <c r="VH65" s="8"/>
      <c r="VI65" s="8"/>
      <c r="VJ65" s="8"/>
      <c r="VK65" s="8"/>
      <c r="VL65" s="8"/>
      <c r="VM65" s="8"/>
      <c r="VN65" s="8"/>
      <c r="VO65" s="8"/>
      <c r="VP65" s="8"/>
      <c r="VQ65" s="8"/>
      <c r="VR65" s="8"/>
      <c r="VS65" s="8"/>
      <c r="VT65" s="8"/>
      <c r="VU65" s="8"/>
      <c r="VV65" s="8"/>
      <c r="VW65" s="8"/>
      <c r="VX65" s="8"/>
      <c r="VY65" s="8"/>
      <c r="VZ65" s="8"/>
      <c r="WA65" s="8"/>
      <c r="WB65" s="8"/>
      <c r="WC65" s="8"/>
      <c r="WD65" s="8"/>
      <c r="WE65" s="8"/>
      <c r="WF65" s="8"/>
      <c r="WG65" s="8"/>
      <c r="WH65" s="8"/>
      <c r="WI65" s="8"/>
      <c r="WJ65" s="8"/>
      <c r="WK65" s="8"/>
      <c r="WL65" s="8"/>
      <c r="WM65" s="8"/>
      <c r="WN65" s="8"/>
      <c r="WO65" s="8"/>
      <c r="WP65" s="8"/>
      <c r="WQ65" s="8"/>
      <c r="WR65" s="8"/>
      <c r="WS65" s="8"/>
      <c r="WT65" s="8"/>
      <c r="WU65" s="8"/>
      <c r="WV65" s="8"/>
      <c r="WW65" s="8"/>
      <c r="WX65" s="8"/>
      <c r="WY65" s="8"/>
      <c r="WZ65" s="8"/>
      <c r="XA65" s="8"/>
      <c r="XB65" s="8"/>
      <c r="XC65" s="8"/>
      <c r="XD65" s="8"/>
      <c r="XE65" s="8"/>
      <c r="XF65" s="8"/>
      <c r="XG65" s="8"/>
      <c r="XH65" s="8"/>
      <c r="XI65" s="8"/>
      <c r="XJ65" s="8"/>
      <c r="XK65" s="8"/>
      <c r="XL65" s="8"/>
      <c r="XM65" s="8"/>
      <c r="XN65" s="8"/>
      <c r="XO65" s="8"/>
      <c r="XP65" s="8"/>
      <c r="XQ65" s="8"/>
      <c r="XR65" s="8"/>
      <c r="XS65" s="8"/>
      <c r="XT65" s="8"/>
      <c r="XU65" s="8"/>
      <c r="XV65" s="8"/>
      <c r="XW65" s="8"/>
      <c r="XX65" s="8"/>
      <c r="XY65" s="8"/>
      <c r="XZ65" s="8"/>
      <c r="YA65" s="8"/>
      <c r="YB65" s="8"/>
      <c r="YC65" s="8"/>
      <c r="YD65" s="8"/>
      <c r="YE65" s="8"/>
      <c r="YF65" s="8"/>
      <c r="YG65" s="8"/>
      <c r="YH65" s="8"/>
      <c r="YI65" s="8"/>
      <c r="YJ65" s="8"/>
      <c r="YK65" s="8"/>
      <c r="YL65" s="8"/>
      <c r="YM65" s="8"/>
      <c r="YN65" s="8"/>
      <c r="YO65" s="8"/>
      <c r="YP65" s="8"/>
      <c r="YQ65" s="8"/>
      <c r="YR65" s="8"/>
      <c r="YS65" s="8"/>
      <c r="YT65" s="8"/>
      <c r="YU65" s="8"/>
      <c r="YV65" s="8"/>
      <c r="YW65" s="8"/>
      <c r="YX65" s="8"/>
      <c r="YY65" s="8"/>
      <c r="YZ65" s="8"/>
      <c r="ZA65" s="8"/>
      <c r="ZB65" s="8"/>
      <c r="ZC65" s="8"/>
      <c r="ZD65" s="8"/>
      <c r="ZE65" s="8"/>
      <c r="ZF65" s="8"/>
      <c r="ZG65" s="8"/>
      <c r="ZH65" s="8"/>
      <c r="ZI65" s="8"/>
      <c r="ZJ65" s="8"/>
      <c r="ZK65" s="8"/>
      <c r="ZL65" s="8"/>
      <c r="ZM65" s="8"/>
      <c r="ZN65" s="8"/>
      <c r="ZO65" s="8"/>
      <c r="ZP65" s="8"/>
      <c r="ZQ65" s="8"/>
      <c r="ZR65" s="8"/>
      <c r="ZS65" s="8"/>
      <c r="ZT65" s="8"/>
      <c r="ZU65" s="8"/>
      <c r="ZV65" s="8"/>
      <c r="ZW65" s="8"/>
      <c r="ZX65" s="8"/>
      <c r="ZY65" s="8"/>
      <c r="ZZ65" s="8"/>
      <c r="AAA65" s="8"/>
      <c r="AAB65" s="8"/>
      <c r="AAC65" s="8"/>
      <c r="AAD65" s="8"/>
      <c r="AAE65" s="8"/>
      <c r="AAF65" s="8"/>
      <c r="AAG65" s="8"/>
      <c r="AAH65" s="8"/>
      <c r="AAI65" s="8"/>
      <c r="AAJ65" s="8"/>
      <c r="AAK65" s="8"/>
      <c r="AAL65" s="8"/>
      <c r="AAM65" s="8"/>
      <c r="AAN65" s="8"/>
      <c r="AAO65" s="8"/>
      <c r="AAP65" s="8"/>
      <c r="AAQ65" s="8"/>
      <c r="AAR65" s="8"/>
      <c r="AAS65" s="8"/>
      <c r="AAT65" s="8"/>
      <c r="AAU65" s="8"/>
      <c r="AAV65" s="8"/>
      <c r="AAW65" s="8"/>
      <c r="AAX65" s="8"/>
      <c r="AAY65" s="8"/>
      <c r="AAZ65" s="8"/>
      <c r="ABA65" s="8"/>
      <c r="ABB65" s="8"/>
      <c r="ABC65" s="8"/>
      <c r="ABD65" s="8"/>
      <c r="ABE65" s="8"/>
      <c r="ABF65" s="8"/>
      <c r="ABG65" s="8"/>
      <c r="ABH65" s="8"/>
      <c r="ABI65" s="8"/>
      <c r="ABJ65" s="8"/>
      <c r="ABK65" s="8"/>
      <c r="ABL65" s="8"/>
      <c r="ABM65" s="8"/>
      <c r="ABN65" s="8"/>
      <c r="ABO65" s="8"/>
      <c r="ABP65" s="8"/>
      <c r="ABQ65" s="8"/>
      <c r="ABR65" s="8"/>
      <c r="ABS65" s="8"/>
      <c r="ABT65" s="8"/>
      <c r="ABU65" s="8"/>
      <c r="ABV65" s="8"/>
      <c r="ABW65" s="8"/>
      <c r="ABX65" s="8"/>
      <c r="ABY65" s="8"/>
      <c r="ABZ65" s="8"/>
      <c r="ACA65" s="8"/>
      <c r="ACB65" s="8"/>
      <c r="ACC65" s="8"/>
      <c r="ACD65" s="8"/>
      <c r="ACE65" s="8"/>
      <c r="ACF65" s="8"/>
      <c r="ACG65" s="8"/>
      <c r="ACH65" s="8"/>
      <c r="ACI65" s="8"/>
      <c r="ACJ65" s="8"/>
      <c r="ACK65" s="8"/>
      <c r="ACL65" s="8"/>
      <c r="ACM65" s="8"/>
      <c r="ACN65" s="8"/>
      <c r="ACO65" s="8"/>
      <c r="ACP65" s="8"/>
      <c r="ACQ65" s="8"/>
      <c r="ACR65" s="8"/>
      <c r="ACS65" s="8"/>
      <c r="ACT65" s="8"/>
      <c r="ACU65" s="8"/>
      <c r="ACV65" s="8"/>
      <c r="ACW65" s="8"/>
      <c r="ACX65" s="8"/>
      <c r="ACY65" s="8"/>
      <c r="ACZ65" s="8"/>
      <c r="ADA65" s="8"/>
      <c r="ADB65" s="8"/>
      <c r="ADC65" s="8"/>
      <c r="ADD65" s="8"/>
      <c r="ADE65" s="8"/>
      <c r="ADF65" s="8"/>
      <c r="ADG65" s="8"/>
      <c r="ADH65" s="8"/>
      <c r="ADI65" s="8"/>
      <c r="ADJ65" s="8"/>
      <c r="ADK65" s="8"/>
      <c r="ADL65" s="8"/>
      <c r="ADM65" s="8"/>
      <c r="ADN65" s="8"/>
      <c r="ADO65" s="8"/>
      <c r="ADP65" s="8"/>
      <c r="ADQ65" s="8"/>
      <c r="ADR65" s="8"/>
      <c r="ADS65" s="8"/>
      <c r="ADT65" s="8"/>
      <c r="ADU65" s="8"/>
      <c r="ADV65" s="8"/>
      <c r="ADW65" s="8"/>
      <c r="ADX65" s="8"/>
      <c r="ADY65" s="8"/>
      <c r="ADZ65" s="8"/>
      <c r="AEA65" s="8"/>
      <c r="AEB65" s="8"/>
      <c r="AEC65" s="8"/>
      <c r="AED65" s="8"/>
      <c r="AEE65" s="8"/>
      <c r="AEF65" s="8"/>
      <c r="AEG65" s="8"/>
      <c r="AEH65" s="8"/>
      <c r="AEI65" s="8"/>
      <c r="AEJ65" s="8"/>
      <c r="AEK65" s="8"/>
      <c r="AEL65" s="8"/>
      <c r="AEM65" s="8"/>
      <c r="AEN65" s="8"/>
      <c r="AEO65" s="8"/>
      <c r="AEP65" s="8"/>
      <c r="AEQ65" s="8"/>
      <c r="AER65" s="8"/>
      <c r="AES65" s="8"/>
      <c r="AET65" s="8"/>
      <c r="AEU65" s="8"/>
      <c r="AEV65" s="8"/>
      <c r="AEW65" s="8"/>
      <c r="AEX65" s="8"/>
      <c r="AEY65" s="8"/>
      <c r="AEZ65" s="8"/>
      <c r="AFA65" s="8"/>
      <c r="AFB65" s="8"/>
      <c r="AFC65" s="8"/>
      <c r="AFD65" s="8"/>
      <c r="AFE65" s="8"/>
      <c r="AFF65" s="8"/>
      <c r="AFG65" s="8"/>
      <c r="AFH65" s="8"/>
      <c r="AFI65" s="8"/>
      <c r="AFJ65" s="8"/>
      <c r="AFK65" s="8"/>
      <c r="AFL65" s="8"/>
      <c r="AFM65" s="8"/>
      <c r="AFN65" s="8"/>
      <c r="AFO65" s="8"/>
      <c r="AFP65" s="8"/>
      <c r="AFQ65" s="8"/>
      <c r="AFR65" s="8"/>
      <c r="AFS65" s="8"/>
      <c r="AFT65" s="8"/>
      <c r="AFU65" s="8"/>
      <c r="AFV65" s="8"/>
      <c r="AFW65" s="8"/>
      <c r="AFX65" s="8"/>
      <c r="AFY65" s="8"/>
      <c r="AFZ65" s="8"/>
      <c r="AGA65" s="8"/>
      <c r="AGB65" s="8"/>
      <c r="AGC65" s="8"/>
      <c r="AGD65" s="8"/>
      <c r="AGE65" s="8"/>
      <c r="AGF65" s="8"/>
      <c r="AGG65" s="8"/>
      <c r="AGH65" s="8"/>
      <c r="AGI65" s="8"/>
      <c r="AGJ65" s="8"/>
      <c r="AGK65" s="8"/>
      <c r="AGL65" s="8"/>
      <c r="AGM65" s="8"/>
      <c r="AGN65" s="8"/>
      <c r="AGO65" s="8"/>
      <c r="AGP65" s="8"/>
      <c r="AGQ65" s="8"/>
      <c r="AGR65" s="8"/>
      <c r="AGS65" s="8"/>
      <c r="AGT65" s="8"/>
      <c r="AGU65" s="8"/>
      <c r="AGV65" s="8"/>
      <c r="AGW65" s="8"/>
      <c r="AGX65" s="8"/>
      <c r="AGY65" s="8"/>
      <c r="AGZ65" s="8"/>
      <c r="AHA65" s="8"/>
      <c r="AHB65" s="8"/>
      <c r="AHC65" s="8"/>
      <c r="AHD65" s="8"/>
      <c r="AHE65" s="8"/>
      <c r="AHF65" s="8"/>
      <c r="AHG65" s="8"/>
      <c r="AHH65" s="8"/>
      <c r="AHI65" s="8"/>
      <c r="AHJ65" s="8"/>
      <c r="AHK65" s="8"/>
      <c r="AHL65" s="8"/>
      <c r="AHM65" s="8"/>
      <c r="AHN65" s="8"/>
      <c r="AHO65" s="8"/>
      <c r="AHP65" s="8"/>
      <c r="AHQ65" s="8"/>
      <c r="AHR65" s="8"/>
      <c r="AHS65" s="8"/>
      <c r="AHT65" s="8"/>
      <c r="AHU65" s="8"/>
      <c r="AHV65" s="8"/>
      <c r="AHW65" s="8"/>
      <c r="AHX65" s="8"/>
      <c r="AHY65" s="8"/>
      <c r="AHZ65" s="8"/>
      <c r="AIA65" s="8"/>
      <c r="AIB65" s="8"/>
      <c r="AIC65" s="8"/>
      <c r="AID65" s="8"/>
      <c r="AIE65" s="8"/>
      <c r="AIF65" s="8"/>
      <c r="AIG65" s="8"/>
      <c r="AIH65" s="8"/>
      <c r="AII65" s="8"/>
      <c r="AIJ65" s="8"/>
      <c r="AIK65" s="8"/>
      <c r="AIL65" s="8"/>
      <c r="AIM65" s="8"/>
      <c r="AIN65" s="8"/>
      <c r="AIO65" s="8"/>
      <c r="AIP65" s="8"/>
      <c r="AIQ65" s="8"/>
      <c r="AIR65" s="8"/>
      <c r="AIS65" s="8"/>
      <c r="AIT65" s="8"/>
      <c r="AIU65" s="8"/>
      <c r="AIV65" s="8"/>
      <c r="AIW65" s="8"/>
      <c r="AIX65" s="8"/>
      <c r="AIY65" s="8"/>
      <c r="AIZ65" s="8"/>
      <c r="AJA65" s="8"/>
      <c r="AJB65" s="8"/>
      <c r="AJC65" s="8"/>
      <c r="AJD65" s="8"/>
      <c r="AJE65" s="8"/>
      <c r="AJF65" s="8"/>
      <c r="AJG65" s="8"/>
      <c r="AJH65" s="8"/>
      <c r="AJI65" s="8"/>
      <c r="AJJ65" s="8"/>
      <c r="AJK65" s="8"/>
      <c r="AJL65" s="8"/>
      <c r="AJM65" s="8"/>
      <c r="AJN65" s="8"/>
      <c r="AJO65" s="8"/>
      <c r="AJP65" s="8"/>
      <c r="AJQ65" s="8"/>
      <c r="AJR65" s="8"/>
      <c r="AJS65" s="8"/>
      <c r="AJT65" s="8"/>
      <c r="AJU65" s="8"/>
      <c r="AJV65" s="8"/>
      <c r="AJW65" s="8"/>
      <c r="AJX65" s="8"/>
      <c r="AJY65" s="8"/>
      <c r="AJZ65" s="8"/>
      <c r="AKA65" s="8"/>
      <c r="AKB65" s="8"/>
      <c r="AKC65" s="8"/>
      <c r="AKD65" s="8"/>
      <c r="AKE65" s="8"/>
      <c r="AKF65" s="8"/>
      <c r="AKG65" s="8"/>
      <c r="AKH65" s="8"/>
      <c r="AKI65" s="8"/>
      <c r="AKJ65" s="8"/>
      <c r="AKK65" s="8"/>
      <c r="AKL65" s="8"/>
      <c r="AKM65" s="8"/>
      <c r="AKN65" s="8"/>
      <c r="AKO65" s="8"/>
      <c r="AKP65" s="8"/>
      <c r="AKQ65" s="8"/>
      <c r="AKR65" s="8"/>
      <c r="AKS65" s="8"/>
      <c r="AKT65" s="8"/>
      <c r="AKU65" s="8"/>
      <c r="AKV65" s="8"/>
      <c r="AKW65" s="8"/>
      <c r="AKX65" s="8"/>
      <c r="AKY65" s="8"/>
      <c r="AKZ65" s="8"/>
      <c r="ALA65" s="8"/>
      <c r="ALB65" s="8"/>
      <c r="ALC65" s="8"/>
      <c r="ALD65" s="8"/>
      <c r="ALE65" s="8"/>
      <c r="ALF65" s="8"/>
      <c r="ALG65" s="8"/>
      <c r="ALH65" s="8"/>
      <c r="ALI65" s="8"/>
      <c r="ALJ65" s="8"/>
      <c r="ALK65" s="8"/>
      <c r="ALL65" s="8"/>
      <c r="ALM65" s="8"/>
      <c r="ALN65" s="8"/>
      <c r="ALO65" s="8"/>
      <c r="ALP65" s="8"/>
      <c r="ALQ65" s="8"/>
    </row>
    <row r="66" spans="1:1006" x14ac:dyDescent="0.35">
      <c r="B66" s="5"/>
      <c r="D66" s="11">
        <f>SUM(D64:D65)</f>
        <v>5354.24</v>
      </c>
      <c r="E66" s="11">
        <f>SUM(E64:E65)</f>
        <v>4200</v>
      </c>
      <c r="F66" s="18"/>
      <c r="G66" s="5"/>
    </row>
    <row r="67" spans="1:1006" ht="24.65" customHeight="1" x14ac:dyDescent="0.35">
      <c r="B67" s="5"/>
      <c r="D67" s="11"/>
      <c r="E67" s="11"/>
      <c r="F67" s="18"/>
    </row>
    <row r="68" spans="1:1006" ht="17.5" customHeight="1" x14ac:dyDescent="0.35">
      <c r="B68" s="5" t="s">
        <v>56</v>
      </c>
      <c r="C68" s="5"/>
      <c r="D68" s="11">
        <f>SUM(D33+D38+D40+D42+D44+D49+D55+D59+D61+D66)</f>
        <v>272964.59999999998</v>
      </c>
      <c r="E68" s="11">
        <f>SUM(E33+E38+E40+E42+E44+E49+E55+E59+E61+E66)</f>
        <v>217135</v>
      </c>
      <c r="F68" s="18"/>
      <c r="G68" s="5"/>
      <c r="ALR68" s="2"/>
    </row>
    <row r="69" spans="1:1006" ht="29.5" customHeight="1" x14ac:dyDescent="0.35">
      <c r="B69" s="5" t="s">
        <v>57</v>
      </c>
      <c r="C69" s="22"/>
      <c r="D69" s="26">
        <f>SUM(D13-D68)</f>
        <v>-14450.049999999988</v>
      </c>
      <c r="E69" s="26">
        <f>SUM(E13-E68)</f>
        <v>527.79999999998836</v>
      </c>
      <c r="F69" s="28" t="s">
        <v>58</v>
      </c>
      <c r="G69" s="5"/>
      <c r="ALR69" s="2"/>
    </row>
    <row r="70" spans="1:1006" ht="25" customHeight="1" x14ac:dyDescent="0.35">
      <c r="B70" s="5"/>
      <c r="C70" s="5"/>
      <c r="D70" s="11"/>
      <c r="E70" s="11"/>
      <c r="G70" s="5"/>
      <c r="ALR70" s="2"/>
    </row>
    <row r="71" spans="1:1006" x14ac:dyDescent="0.35">
      <c r="B71" s="5"/>
    </row>
    <row r="72" spans="1:1006" x14ac:dyDescent="0.35">
      <c r="B72" s="5"/>
      <c r="F72" s="16"/>
    </row>
    <row r="73" spans="1:1006" x14ac:dyDescent="0.35">
      <c r="B73" s="5"/>
      <c r="F73" s="16"/>
    </row>
    <row r="74" spans="1:1006" x14ac:dyDescent="0.35">
      <c r="B74" s="5"/>
    </row>
    <row r="75" spans="1:1006" x14ac:dyDescent="0.35">
      <c r="B75" s="5"/>
    </row>
    <row r="76" spans="1:1006" x14ac:dyDescent="0.35">
      <c r="B76" s="5"/>
      <c r="D76" s="10"/>
      <c r="E76" s="10"/>
    </row>
    <row r="77" spans="1:1006" x14ac:dyDescent="0.35">
      <c r="B77" s="5"/>
      <c r="D77" s="10"/>
      <c r="E77" s="10"/>
    </row>
    <row r="78" spans="1:1006" x14ac:dyDescent="0.35">
      <c r="B78" s="5"/>
      <c r="D78" s="10"/>
      <c r="E78" s="10"/>
      <c r="F78" s="16"/>
    </row>
    <row r="79" spans="1:1006" ht="62.5" customHeight="1" x14ac:dyDescent="0.35">
      <c r="B79" s="5"/>
      <c r="C79" s="47"/>
      <c r="D79" s="10"/>
      <c r="E79" s="10"/>
    </row>
    <row r="80" spans="1:1006" x14ac:dyDescent="0.35">
      <c r="B80" s="5"/>
      <c r="D80" s="10"/>
      <c r="E80" s="10"/>
    </row>
    <row r="81" spans="2:6" x14ac:dyDescent="0.35">
      <c r="B81" s="5"/>
      <c r="D81" s="10"/>
      <c r="E81" s="10"/>
    </row>
    <row r="82" spans="2:6" x14ac:dyDescent="0.35">
      <c r="B82" s="5"/>
      <c r="D82" s="10"/>
      <c r="E82" s="10"/>
    </row>
    <row r="83" spans="2:6" x14ac:dyDescent="0.35">
      <c r="B83" s="5"/>
      <c r="D83" s="10"/>
      <c r="E83" s="10"/>
    </row>
    <row r="84" spans="2:6" x14ac:dyDescent="0.35">
      <c r="B84" s="5"/>
      <c r="D84" s="10"/>
      <c r="E84" s="10"/>
    </row>
    <row r="85" spans="2:6" x14ac:dyDescent="0.35">
      <c r="B85" s="5"/>
      <c r="D85" s="10"/>
      <c r="E85" s="10"/>
    </row>
    <row r="86" spans="2:6" x14ac:dyDescent="0.35">
      <c r="B86" s="5"/>
      <c r="D86" s="10"/>
      <c r="E86" s="10"/>
    </row>
    <row r="87" spans="2:6" x14ac:dyDescent="0.35">
      <c r="B87" s="5"/>
      <c r="D87" s="10"/>
      <c r="E87" s="10"/>
    </row>
    <row r="88" spans="2:6" x14ac:dyDescent="0.35">
      <c r="B88" s="5"/>
      <c r="D88" s="10"/>
      <c r="E88" s="10"/>
    </row>
    <row r="89" spans="2:6" x14ac:dyDescent="0.35">
      <c r="B89" s="5"/>
      <c r="D89" s="10"/>
      <c r="E89" s="10"/>
    </row>
    <row r="90" spans="2:6" x14ac:dyDescent="0.35">
      <c r="B90" s="5"/>
      <c r="D90" s="10"/>
      <c r="E90" s="10"/>
    </row>
    <row r="91" spans="2:6" ht="14.25" customHeight="1" x14ac:dyDescent="0.35">
      <c r="B91" s="5"/>
      <c r="D91" s="10"/>
      <c r="E91" s="10"/>
    </row>
    <row r="92" spans="2:6" x14ac:dyDescent="0.35">
      <c r="B92" s="5"/>
      <c r="D92" s="11"/>
      <c r="E92" s="11"/>
    </row>
    <row r="93" spans="2:6" x14ac:dyDescent="0.35">
      <c r="B93" s="5"/>
    </row>
    <row r="94" spans="2:6" x14ac:dyDescent="0.35">
      <c r="B94" s="5"/>
    </row>
    <row r="95" spans="2:6" x14ac:dyDescent="0.35">
      <c r="B95" s="5"/>
    </row>
    <row r="96" spans="2:6" x14ac:dyDescent="0.35">
      <c r="B96" s="7"/>
      <c r="C96"/>
      <c r="D96" s="5"/>
      <c r="E96" s="5"/>
      <c r="F96" s="18"/>
    </row>
    <row r="97" spans="2:6" x14ac:dyDescent="0.35">
      <c r="B97" s="5"/>
      <c r="C97"/>
      <c r="D97" s="5"/>
      <c r="E97" s="5"/>
      <c r="F97" s="18"/>
    </row>
    <row r="98" spans="2:6" x14ac:dyDescent="0.35">
      <c r="B98"/>
      <c r="C98"/>
    </row>
    <row r="99" spans="2:6" x14ac:dyDescent="0.35">
      <c r="B99"/>
      <c r="C99"/>
    </row>
    <row r="100" spans="2:6" x14ac:dyDescent="0.35">
      <c r="B100"/>
      <c r="C100"/>
    </row>
    <row r="101" spans="2:6" x14ac:dyDescent="0.35">
      <c r="B101"/>
      <c r="C101"/>
    </row>
    <row r="102" spans="2:6" x14ac:dyDescent="0.35">
      <c r="B102"/>
      <c r="C102"/>
    </row>
    <row r="103" spans="2:6" x14ac:dyDescent="0.35">
      <c r="B103"/>
      <c r="C103"/>
    </row>
    <row r="104" spans="2:6" x14ac:dyDescent="0.35">
      <c r="B104"/>
      <c r="C104"/>
    </row>
    <row r="105" spans="2:6" x14ac:dyDescent="0.35">
      <c r="B105"/>
      <c r="C105"/>
    </row>
    <row r="106" spans="2:6" x14ac:dyDescent="0.35">
      <c r="B106"/>
      <c r="C106"/>
    </row>
    <row r="107" spans="2:6" x14ac:dyDescent="0.35">
      <c r="B107"/>
      <c r="C107"/>
    </row>
    <row r="108" spans="2:6" x14ac:dyDescent="0.35">
      <c r="B108" s="6"/>
      <c r="C108"/>
    </row>
  </sheetData>
  <pageMargins left="0.23622047244094491" right="0.23622047244094491" top="0.35433070866141736" bottom="0.35433070866141736" header="0.31496062992125984" footer="0.31496062992125984"/>
  <pageSetup paperSize="9" fitToWidth="0" fitToHeight="0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4"/>
  <sheetViews>
    <sheetView workbookViewId="0">
      <selection activeCell="C2" sqref="C2"/>
    </sheetView>
  </sheetViews>
  <sheetFormatPr defaultColWidth="8.81640625" defaultRowHeight="14.5" x14ac:dyDescent="0.35"/>
  <cols>
    <col min="1" max="1" width="20.453125" style="2" customWidth="1"/>
    <col min="2" max="2" width="13.54296875" style="2" customWidth="1"/>
    <col min="3" max="3" width="17.26953125" style="2" customWidth="1"/>
    <col min="4" max="4" width="21" style="2" customWidth="1"/>
    <col min="5" max="5" width="22.1796875" style="2" customWidth="1"/>
    <col min="6" max="1024" width="8" style="2" customWidth="1"/>
    <col min="1025" max="1025" width="9" customWidth="1"/>
  </cols>
  <sheetData>
    <row r="1" spans="1:5" ht="18.5" x14ac:dyDescent="0.35">
      <c r="A1" s="32"/>
      <c r="B1" s="33" t="s">
        <v>59</v>
      </c>
      <c r="C1" s="33" t="s">
        <v>59</v>
      </c>
      <c r="D1" s="33" t="s">
        <v>59</v>
      </c>
      <c r="E1" s="46" t="s">
        <v>60</v>
      </c>
    </row>
    <row r="2" spans="1:5" ht="36" x14ac:dyDescent="0.35">
      <c r="A2" s="50" t="s">
        <v>61</v>
      </c>
      <c r="B2" s="34" t="s">
        <v>10</v>
      </c>
      <c r="C2" s="34" t="s">
        <v>62</v>
      </c>
      <c r="D2" s="34" t="s">
        <v>63</v>
      </c>
      <c r="E2" s="34" t="s">
        <v>10</v>
      </c>
    </row>
    <row r="3" spans="1:5" ht="18" x14ac:dyDescent="0.35">
      <c r="A3" s="51"/>
      <c r="B3" s="35" t="s">
        <v>64</v>
      </c>
      <c r="C3" s="35" t="s">
        <v>65</v>
      </c>
      <c r="D3" s="35" t="s">
        <v>64</v>
      </c>
      <c r="E3" s="35" t="s">
        <v>64</v>
      </c>
    </row>
    <row r="4" spans="1:5" ht="18" x14ac:dyDescent="0.35">
      <c r="A4" s="36" t="s">
        <v>66</v>
      </c>
      <c r="B4" s="37">
        <v>156254</v>
      </c>
      <c r="C4" s="37">
        <v>1921</v>
      </c>
      <c r="D4" s="38">
        <v>81.34</v>
      </c>
      <c r="E4" s="39">
        <v>151778</v>
      </c>
    </row>
    <row r="5" spans="1:5" ht="18" x14ac:dyDescent="0.35">
      <c r="A5" s="40" t="s">
        <v>67</v>
      </c>
      <c r="B5" s="41">
        <v>114424</v>
      </c>
      <c r="C5" s="41">
        <v>5316</v>
      </c>
      <c r="D5" s="42">
        <v>21.52</v>
      </c>
      <c r="E5" s="43">
        <v>95000</v>
      </c>
    </row>
    <row r="6" spans="1:5" ht="18" x14ac:dyDescent="0.35">
      <c r="A6" s="36" t="s">
        <v>68</v>
      </c>
      <c r="B6" s="37">
        <v>432575</v>
      </c>
      <c r="C6" s="37">
        <v>4010</v>
      </c>
      <c r="D6" s="38">
        <v>107.87</v>
      </c>
      <c r="E6" s="39">
        <v>410570</v>
      </c>
    </row>
    <row r="7" spans="1:5" ht="18" x14ac:dyDescent="0.35">
      <c r="A7" s="40" t="s">
        <v>69</v>
      </c>
      <c r="B7" s="41">
        <v>194716</v>
      </c>
      <c r="C7" s="41">
        <v>1633</v>
      </c>
      <c r="D7" s="42">
        <v>119.24</v>
      </c>
      <c r="E7" s="43">
        <v>187828</v>
      </c>
    </row>
    <row r="8" spans="1:5" ht="36" x14ac:dyDescent="0.35">
      <c r="A8" s="36" t="s">
        <v>70</v>
      </c>
      <c r="B8" s="37">
        <v>188400</v>
      </c>
      <c r="C8" s="37">
        <v>2442</v>
      </c>
      <c r="D8" s="36">
        <v>77.150000000000006</v>
      </c>
      <c r="E8" s="39">
        <v>171429</v>
      </c>
    </row>
    <row r="9" spans="1:5" ht="18" x14ac:dyDescent="0.35">
      <c r="A9" s="40" t="s">
        <v>71</v>
      </c>
      <c r="B9" s="41">
        <v>154905</v>
      </c>
      <c r="C9" s="41">
        <v>3490</v>
      </c>
      <c r="D9" s="42">
        <v>44.39</v>
      </c>
      <c r="E9" s="43">
        <v>143324</v>
      </c>
    </row>
    <row r="10" spans="1:5" ht="18" x14ac:dyDescent="0.35">
      <c r="A10" s="36" t="s">
        <v>72</v>
      </c>
      <c r="B10" s="37">
        <v>999504</v>
      </c>
      <c r="C10" s="37">
        <v>7353</v>
      </c>
      <c r="D10" s="38">
        <v>135.93</v>
      </c>
      <c r="E10" s="39">
        <v>1009819</v>
      </c>
    </row>
    <row r="11" spans="1:5" ht="18" x14ac:dyDescent="0.35">
      <c r="A11" s="40" t="s">
        <v>73</v>
      </c>
      <c r="B11" s="41">
        <v>3000</v>
      </c>
      <c r="C11" s="42">
        <v>131</v>
      </c>
      <c r="D11" s="42">
        <v>22.9</v>
      </c>
      <c r="E11" s="43">
        <v>2800</v>
      </c>
    </row>
    <row r="12" spans="1:5" ht="18" x14ac:dyDescent="0.35">
      <c r="A12" s="36" t="s">
        <v>74</v>
      </c>
      <c r="B12" s="37">
        <v>17820</v>
      </c>
      <c r="C12" s="38">
        <v>140</v>
      </c>
      <c r="D12" s="38">
        <v>127.29</v>
      </c>
      <c r="E12" s="39">
        <v>14061</v>
      </c>
    </row>
    <row r="13" spans="1:5" ht="18" x14ac:dyDescent="0.35">
      <c r="A13" s="40" t="s">
        <v>75</v>
      </c>
      <c r="B13" s="41">
        <v>19000</v>
      </c>
      <c r="C13" s="42">
        <v>449</v>
      </c>
      <c r="D13" s="42">
        <v>42.32</v>
      </c>
      <c r="E13" s="43">
        <v>16760</v>
      </c>
    </row>
    <row r="14" spans="1:5" ht="18" x14ac:dyDescent="0.35">
      <c r="A14" s="36" t="s">
        <v>76</v>
      </c>
      <c r="B14" s="37">
        <v>275899</v>
      </c>
      <c r="C14" s="37">
        <v>2803</v>
      </c>
      <c r="D14" s="38">
        <v>98.43</v>
      </c>
      <c r="E14" s="39">
        <v>279262</v>
      </c>
    </row>
    <row r="15" spans="1:5" ht="18" x14ac:dyDescent="0.35">
      <c r="A15" s="40" t="s">
        <v>77</v>
      </c>
      <c r="B15" s="41">
        <v>116885</v>
      </c>
      <c r="C15" s="41">
        <v>4942</v>
      </c>
      <c r="D15" s="42">
        <v>23.65</v>
      </c>
      <c r="E15" s="43">
        <v>109435</v>
      </c>
    </row>
    <row r="16" spans="1:5" ht="18" x14ac:dyDescent="0.35">
      <c r="A16" s="36" t="s">
        <v>78</v>
      </c>
      <c r="B16" s="37">
        <v>93184</v>
      </c>
      <c r="C16" s="37">
        <v>2400</v>
      </c>
      <c r="D16" s="38">
        <v>38.83</v>
      </c>
      <c r="E16" s="39">
        <v>93184</v>
      </c>
    </row>
    <row r="17" spans="1:5" ht="18" x14ac:dyDescent="0.35">
      <c r="A17" s="40" t="s">
        <v>79</v>
      </c>
      <c r="B17" s="41">
        <v>58000</v>
      </c>
      <c r="C17" s="42">
        <v>974</v>
      </c>
      <c r="D17" s="42">
        <v>59.55</v>
      </c>
      <c r="E17" s="43">
        <v>56000</v>
      </c>
    </row>
    <row r="18" spans="1:5" ht="18" x14ac:dyDescent="0.35">
      <c r="A18" s="36" t="s">
        <v>80</v>
      </c>
      <c r="B18" s="37">
        <v>20000</v>
      </c>
      <c r="C18" s="38">
        <v>455</v>
      </c>
      <c r="D18" s="38">
        <v>43.96</v>
      </c>
      <c r="E18" s="39">
        <v>17860</v>
      </c>
    </row>
    <row r="19" spans="1:5" ht="18" x14ac:dyDescent="0.35">
      <c r="A19" s="40" t="s">
        <v>81</v>
      </c>
      <c r="B19" s="42">
        <v>0</v>
      </c>
      <c r="C19" s="42">
        <v>53</v>
      </c>
      <c r="D19" s="42">
        <v>0</v>
      </c>
      <c r="E19" s="40">
        <v>0</v>
      </c>
    </row>
    <row r="20" spans="1:5" ht="18" x14ac:dyDescent="0.35">
      <c r="A20" s="36" t="s">
        <v>82</v>
      </c>
      <c r="B20" s="37">
        <v>9090</v>
      </c>
      <c r="C20" s="38">
        <v>442</v>
      </c>
      <c r="D20" s="38">
        <v>20.57</v>
      </c>
      <c r="E20" s="39">
        <v>9090</v>
      </c>
    </row>
    <row r="21" spans="1:5" ht="18" x14ac:dyDescent="0.35">
      <c r="A21" s="40" t="s">
        <v>83</v>
      </c>
      <c r="B21" s="41">
        <v>1510181</v>
      </c>
      <c r="C21" s="41">
        <v>10279</v>
      </c>
      <c r="D21" s="42">
        <v>146.91999999999999</v>
      </c>
      <c r="E21" s="43">
        <v>1446520</v>
      </c>
    </row>
    <row r="22" spans="1:5" ht="18" x14ac:dyDescent="0.35">
      <c r="A22" s="36" t="s">
        <v>84</v>
      </c>
      <c r="B22" s="37">
        <v>9000</v>
      </c>
      <c r="C22" s="38">
        <v>182</v>
      </c>
      <c r="D22" s="38">
        <v>49.45</v>
      </c>
      <c r="E22" s="39">
        <v>9500</v>
      </c>
    </row>
    <row r="23" spans="1:5" ht="18" x14ac:dyDescent="0.35">
      <c r="A23" s="40" t="s">
        <v>85</v>
      </c>
      <c r="B23" s="42">
        <v>0</v>
      </c>
      <c r="C23" s="42">
        <v>59</v>
      </c>
      <c r="D23" s="42">
        <v>0</v>
      </c>
      <c r="E23" s="40">
        <v>0</v>
      </c>
    </row>
    <row r="24" spans="1:5" ht="18" x14ac:dyDescent="0.35">
      <c r="A24" s="36" t="s">
        <v>86</v>
      </c>
      <c r="B24" s="37">
        <v>55600</v>
      </c>
      <c r="C24" s="37">
        <v>2299</v>
      </c>
      <c r="D24" s="38">
        <v>24.18</v>
      </c>
      <c r="E24" s="39">
        <v>53000</v>
      </c>
    </row>
    <row r="25" spans="1:5" ht="18" x14ac:dyDescent="0.35">
      <c r="A25" s="40" t="s">
        <v>87</v>
      </c>
      <c r="B25" s="41">
        <v>80270</v>
      </c>
      <c r="C25" s="41">
        <v>2702</v>
      </c>
      <c r="D25" s="42">
        <v>29.71</v>
      </c>
      <c r="E25" s="43">
        <v>78473</v>
      </c>
    </row>
    <row r="26" spans="1:5" ht="18" x14ac:dyDescent="0.35">
      <c r="A26" s="36" t="s">
        <v>88</v>
      </c>
      <c r="B26" s="37">
        <v>4000</v>
      </c>
      <c r="C26" s="38">
        <v>121</v>
      </c>
      <c r="D26" s="38">
        <v>33.06</v>
      </c>
      <c r="E26" s="39">
        <v>4000</v>
      </c>
    </row>
    <row r="27" spans="1:5" ht="18" x14ac:dyDescent="0.35">
      <c r="A27" s="40" t="s">
        <v>89</v>
      </c>
      <c r="B27" s="42">
        <v>0</v>
      </c>
      <c r="C27" s="42">
        <v>92</v>
      </c>
      <c r="D27" s="42">
        <v>0</v>
      </c>
      <c r="E27" s="40">
        <v>0</v>
      </c>
    </row>
    <row r="28" spans="1:5" ht="18" x14ac:dyDescent="0.35">
      <c r="A28" s="36" t="s">
        <v>90</v>
      </c>
      <c r="B28" s="37">
        <v>786000</v>
      </c>
      <c r="C28" s="37">
        <v>6034</v>
      </c>
      <c r="D28" s="38" t="s">
        <v>91</v>
      </c>
      <c r="E28" s="39">
        <v>759000</v>
      </c>
    </row>
    <row r="29" spans="1:5" ht="18" x14ac:dyDescent="0.35">
      <c r="A29" s="40" t="s">
        <v>92</v>
      </c>
      <c r="B29" s="41">
        <v>31745</v>
      </c>
      <c r="C29" s="42">
        <v>291</v>
      </c>
      <c r="D29" s="42">
        <v>109.09</v>
      </c>
      <c r="E29" s="43">
        <v>23258</v>
      </c>
    </row>
    <row r="30" spans="1:5" ht="18" x14ac:dyDescent="0.35">
      <c r="A30" s="36" t="s">
        <v>93</v>
      </c>
      <c r="B30" s="38">
        <v>0</v>
      </c>
      <c r="C30" s="38">
        <v>31</v>
      </c>
      <c r="D30" s="38">
        <v>0</v>
      </c>
      <c r="E30" s="36">
        <v>0</v>
      </c>
    </row>
    <row r="31" spans="1:5" ht="18" x14ac:dyDescent="0.35">
      <c r="A31" s="40" t="s">
        <v>94</v>
      </c>
      <c r="B31" s="41">
        <v>100715</v>
      </c>
      <c r="C31" s="41">
        <v>1336</v>
      </c>
      <c r="D31" s="42">
        <v>75.39</v>
      </c>
      <c r="E31" s="43">
        <v>72525</v>
      </c>
    </row>
    <row r="32" spans="1:5" ht="18" x14ac:dyDescent="0.35">
      <c r="A32" s="36" t="s">
        <v>95</v>
      </c>
      <c r="B32" s="38">
        <v>550</v>
      </c>
      <c r="C32" s="38">
        <v>89</v>
      </c>
      <c r="D32" s="38">
        <v>6.18</v>
      </c>
      <c r="E32" s="36">
        <v>0</v>
      </c>
    </row>
    <row r="33" spans="1:5" ht="18" x14ac:dyDescent="0.35">
      <c r="A33" s="40" t="s">
        <v>96</v>
      </c>
      <c r="B33" s="41">
        <v>98550</v>
      </c>
      <c r="C33" s="41">
        <v>2081</v>
      </c>
      <c r="D33" s="42">
        <v>47.36</v>
      </c>
      <c r="E33" s="43">
        <v>86050</v>
      </c>
    </row>
    <row r="34" spans="1:5" ht="18.5" x14ac:dyDescent="0.35">
      <c r="A34" s="44" t="s">
        <v>97</v>
      </c>
      <c r="B34" s="37">
        <v>5530267</v>
      </c>
      <c r="C34" s="37">
        <v>64550</v>
      </c>
      <c r="D34" s="38">
        <v>85.67</v>
      </c>
      <c r="E34" s="45">
        <v>5300526</v>
      </c>
    </row>
  </sheetData>
  <mergeCells count="1">
    <mergeCell ref="A2:A3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226454-9c85-495b-ab2f-fe68092501e1" xsi:nil="true"/>
    <lcf76f155ced4ddcb4097134ff3c332f xmlns="e590faf2-fb65-4347-ada5-1dae0defca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0F4A8CBFF124083BF44B98A04CDF9" ma:contentTypeVersion="17" ma:contentTypeDescription="Create a new document." ma:contentTypeScope="" ma:versionID="da38c9f23c0e72062474d7049f9f2637">
  <xsd:schema xmlns:xsd="http://www.w3.org/2001/XMLSchema" xmlns:xs="http://www.w3.org/2001/XMLSchema" xmlns:p="http://schemas.microsoft.com/office/2006/metadata/properties" xmlns:ns2="e590faf2-fb65-4347-ada5-1dae0defcaca" xmlns:ns3="f0226454-9c85-495b-ab2f-fe68092501e1" targetNamespace="http://schemas.microsoft.com/office/2006/metadata/properties" ma:root="true" ma:fieldsID="1fa55e1443dac890908d9bf3bb837458" ns2:_="" ns3:_="">
    <xsd:import namespace="e590faf2-fb65-4347-ada5-1dae0defcaca"/>
    <xsd:import namespace="f0226454-9c85-495b-ab2f-fe68092501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0faf2-fb65-4347-ada5-1dae0defca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a15667-fbb3-4e8a-9130-16a0ac546c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26454-9c85-495b-ab2f-fe68092501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641464-6a3d-451b-ba0a-6cacaa72c921}" ma:internalName="TaxCatchAll" ma:showField="CatchAllData" ma:web="f0226454-9c85-495b-ab2f-fe68092501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F9415-CF36-4A8C-99D1-B77ED4E793D4}">
  <ds:schemaRefs>
    <ds:schemaRef ds:uri="http://schemas.microsoft.com/office/2006/metadata/properties"/>
    <ds:schemaRef ds:uri="http://schemas.microsoft.com/office/infopath/2007/PartnerControls"/>
    <ds:schemaRef ds:uri="f0226454-9c85-495b-ab2f-fe68092501e1"/>
    <ds:schemaRef ds:uri="e590faf2-fb65-4347-ada5-1dae0defcaca"/>
  </ds:schemaRefs>
</ds:datastoreItem>
</file>

<file path=customXml/itemProps2.xml><?xml version="1.0" encoding="utf-8"?>
<ds:datastoreItem xmlns:ds="http://schemas.openxmlformats.org/officeDocument/2006/customXml" ds:itemID="{54F1C662-EEEB-4E96-B26C-BAEEB9AFD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0faf2-fb65-4347-ada5-1dae0defcaca"/>
    <ds:schemaRef ds:uri="f0226454-9c85-495b-ab2f-fe6809250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93E829-CA4E-4ABD-97B4-81BFB58098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2026-26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Crabb</dc:creator>
  <cp:keywords/>
  <dc:description/>
  <cp:lastModifiedBy>Alison Crabb</cp:lastModifiedBy>
  <cp:revision>1</cp:revision>
  <dcterms:created xsi:type="dcterms:W3CDTF">2013-11-18T11:27:52Z</dcterms:created>
  <dcterms:modified xsi:type="dcterms:W3CDTF">2025-06-03T09:43:59Z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0x01010068E0F4A8CBFF124083BF44B98A04CDF9</vt:lpwstr>
  </property>
  <property fmtid="{D5CDD505-2E9C-101B-9397-08002B2CF9AE}" pid="3" name="MediaServiceImageTags">
    <vt:lpwstr/>
  </property>
</Properties>
</file>